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а 01.01.2021" sheetId="7" r:id="rId1"/>
    <sheet name="Лист1" sheetId="8" r:id="rId2"/>
  </sheets>
  <definedNames>
    <definedName name="_xlnm.Print_Titles" localSheetId="0">'на 01.01.2021'!$4:$5</definedName>
    <definedName name="_xlnm.Print_Area" localSheetId="0">'на 01.01.2021'!$A$1:$F$37</definedName>
  </definedNames>
  <calcPr calcId="145621"/>
</workbook>
</file>

<file path=xl/calcChain.xml><?xml version="1.0" encoding="utf-8"?>
<calcChain xmlns="http://schemas.openxmlformats.org/spreadsheetml/2006/main">
  <c r="E6" i="7" l="1"/>
  <c r="F30" i="7" l="1"/>
  <c r="D18" i="7" l="1"/>
  <c r="F18" i="7" s="1"/>
  <c r="F26" i="7"/>
  <c r="E18" i="7"/>
  <c r="F22" i="7"/>
  <c r="F19" i="7"/>
  <c r="F21" i="7"/>
  <c r="F25" i="7" l="1"/>
  <c r="F14" i="7"/>
  <c r="F13" i="7" l="1"/>
  <c r="F15" i="7" l="1"/>
  <c r="F12" i="7" l="1"/>
  <c r="F11" i="7" l="1"/>
  <c r="F31" i="7"/>
  <c r="F23" i="7"/>
  <c r="F20" i="7"/>
  <c r="F16" i="7"/>
  <c r="F10" i="7"/>
  <c r="F9" i="7"/>
  <c r="F8" i="7"/>
  <c r="F6" i="7" l="1"/>
</calcChain>
</file>

<file path=xl/sharedStrings.xml><?xml version="1.0" encoding="utf-8"?>
<sst xmlns="http://schemas.openxmlformats.org/spreadsheetml/2006/main" count="117" uniqueCount="71">
  <si>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</si>
  <si>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</si>
  <si>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</si>
  <si>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</si>
  <si>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</si>
  <si>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</si>
  <si>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</si>
  <si>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</si>
  <si>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</si>
  <si>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</si>
  <si>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</si>
  <si>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</si>
  <si>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</si>
  <si>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</si>
  <si>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</si>
  <si>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</si>
  <si>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</si>
  <si>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</si>
  <si>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</si>
  <si>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</si>
  <si>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</si>
  <si>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</si>
  <si>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</si>
  <si>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</si>
  <si>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</si>
  <si>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</si>
  <si>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</si>
  <si>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</si>
  <si>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</si>
  <si>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</si>
  <si>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</si>
  <si>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</si>
  <si>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</si>
  <si>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</si>
  <si>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</si>
  <si>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</si>
  <si>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</si>
  <si>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</si>
  <si>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</si>
  <si>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</si>
  <si>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</si>
  <si>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</si>
  <si>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1.6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</si>
  <si>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</si>
  <si>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</si>
  <si>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</si>
  <si>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</si>
  <si>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</si>
  <si>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</si>
  <si>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</si>
  <si>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r>
      <t xml:space="preserve">Утверждено       на </t>
    </r>
    <r>
      <rPr>
        <u/>
        <sz val="12"/>
        <rFont val="Times New Roman"/>
        <family val="1"/>
        <charset val="204"/>
      </rPr>
      <t>2020 г.</t>
    </r>
  </si>
  <si>
    <t>1.8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</si>
  <si>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</si>
  <si>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</si>
  <si>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</si>
  <si>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</si>
  <si>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01.01.2021</t>
    </r>
  </si>
  <si>
    <t>межбюджетные трансферты на дополнительное финансовое обеспечение МО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ТПОМС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</si>
  <si>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</si>
  <si>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</si>
  <si>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</si>
  <si>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</si>
  <si>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2.5</t>
  </si>
  <si>
    <t>2.6</t>
  </si>
  <si>
    <t>2.7</t>
  </si>
  <si>
    <t>Стоимость ТПОМС (по доходам, без учета расходов на АУП ТФОМС АО)</t>
  </si>
  <si>
    <t>финансовое обеспечение организации ОМС за счет иных источников</t>
  </si>
  <si>
    <t>дополнительное финансовое обеспечение МО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ТПОМС</t>
  </si>
  <si>
    <t>финансовое обеспечение формирования нормированного страхового запаса территориального фонда оьязательного медицинского страхования для софинансирования расходов МО на оплату труда врачей и среднего медицинского персонала</t>
  </si>
  <si>
    <t>Обращения за разъяснениями</t>
  </si>
  <si>
    <t>об основных показателях деятельности ТФОМС НО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</si>
</sst>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b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49" fontId="3" fillId="2" borderId="8" xfId="1" applyNumberFormat="1" applyFont="1" applyFill="1" applyBorder="1" applyAlignment="1">
      <alignment vertical="center" wrapText="1"/>
    </xf>
    <xf numFmtId="0" fontId="2" fillId="2" borderId="0" xfId="1" applyFont="1" applyFill="1"/>
    <xf numFmtId="49" fontId="3" fillId="2" borderId="6" xfId="1" applyNumberFormat="1" applyFont="1" applyFill="1" applyBorder="1" applyAlignment="1">
      <alignment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Continuous"/>
    </xf>
    <xf numFmtId="49" fontId="10" fillId="2" borderId="0" xfId="1" applyNumberFormat="1" applyFont="1" applyFill="1" applyAlignment="1">
      <alignment vertical="center"/>
    </xf>
    <xf numFmtId="49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4" fillId="2" borderId="6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/>
    <xf numFmtId="49" fontId="5" fillId="2" borderId="6" xfId="1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right" vertical="center"/>
    </xf>
    <xf numFmtId="166" fontId="5" fillId="2" borderId="7" xfId="1" applyNumberFormat="1" applyFont="1" applyFill="1" applyBorder="1" applyAlignment="1">
      <alignment horizontal="right" vertical="center"/>
    </xf>
    <xf numFmtId="49" fontId="6" fillId="2" borderId="6" xfId="1" applyNumberFormat="1" applyFont="1" applyFill="1" applyBorder="1" applyAlignment="1">
      <alignment vertical="center"/>
    </xf>
    <xf numFmtId="165" fontId="3" fillId="2" borderId="6" xfId="2" applyNumberFormat="1" applyFont="1" applyFill="1" applyBorder="1" applyAlignment="1">
      <alignment horizontal="right" vertical="center"/>
    </xf>
    <xf numFmtId="165" fontId="3" fillId="2" borderId="6" xfId="1" applyNumberFormat="1" applyFont="1" applyFill="1" applyBorder="1" applyAlignment="1">
      <alignment horizontal="right" vertical="center"/>
    </xf>
    <xf numFmtId="166" fontId="3" fillId="2" borderId="7" xfId="1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9" fontId="5" fillId="2" borderId="6" xfId="1" applyNumberFormat="1" applyFont="1" applyFill="1" applyBorder="1" applyAlignment="1">
      <alignment vertical="center" wrapText="1"/>
    </xf>
    <xf numFmtId="167" fontId="3" fillId="2" borderId="7" xfId="2" applyNumberFormat="1" applyFont="1" applyFill="1" applyBorder="1" applyAlignment="1">
      <alignment horizontal="right" vertical="center"/>
    </xf>
    <xf numFmtId="49" fontId="10" fillId="2" borderId="9" xfId="1" applyNumberFormat="1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right" vertical="center"/>
    </xf>
    <xf numFmtId="166" fontId="3" fillId="2" borderId="10" xfId="1" applyNumberFormat="1" applyFont="1" applyFill="1" applyBorder="1" applyAlignment="1">
      <alignment horizontal="right" vertical="center"/>
    </xf>
    <xf numFmtId="49" fontId="7" fillId="2" borderId="8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right"/>
    </xf>
    <xf numFmtId="0" fontId="3" fillId="2" borderId="8" xfId="1" applyFont="1" applyFill="1" applyBorder="1" applyAlignment="1">
      <alignment horizontal="right"/>
    </xf>
    <xf numFmtId="0" fontId="3" fillId="2" borderId="10" xfId="1" applyFont="1" applyFill="1" applyBorder="1" applyAlignment="1">
      <alignment horizontal="right"/>
    </xf>
    <xf numFmtId="0" fontId="2" fillId="2" borderId="4" xfId="1" applyFont="1" applyFill="1" applyBorder="1"/>
    <xf numFmtId="49" fontId="7" fillId="2" borderId="6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/>
    </xf>
    <xf numFmtId="0" fontId="3" fillId="2" borderId="7" xfId="1" applyFont="1" applyFill="1" applyBorder="1" applyAlignment="1">
      <alignment horizontal="right"/>
    </xf>
    <xf numFmtId="165" fontId="3" fillId="2" borderId="6" xfId="2" applyNumberFormat="1" applyFont="1" applyFill="1" applyBorder="1" applyAlignment="1">
      <alignment horizontal="right"/>
    </xf>
    <xf numFmtId="166" fontId="3" fillId="2" borderId="7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49" fontId="6" fillId="2" borderId="6" xfId="1" applyNumberFormat="1" applyFont="1" applyFill="1" applyBorder="1" applyAlignment="1">
      <alignment vertical="center" wrapText="1"/>
    </xf>
    <xf numFmtId="49" fontId="3" fillId="2" borderId="6" xfId="1" applyNumberFormat="1" applyFont="1" applyFill="1" applyBorder="1" applyAlignment="1">
      <alignment vertical="center"/>
    </xf>
    <xf numFmtId="49" fontId="10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7" fillId="2" borderId="0" xfId="1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tabSelected="1" workbookViewId="0">
      <selection activeCell="D9" sqref="D9"/>
    </sheetView>
  </sheetViews>
  <sheetFormatPr defaultColWidth="9.140625" defaultRowHeight="16.5" x14ac:dyDescent="0.25"/>
  <cols>
    <col min="1" max="1" width="4.42578125" style="51" customWidth="1"/>
    <col min="2" max="2" width="71.28515625" style="54" customWidth="1"/>
    <col min="3" max="3" width="9.5703125" style="54" customWidth="1"/>
    <col min="4" max="5" width="14.7109375" style="2" customWidth="1"/>
    <col min="6" max="6" width="15.85546875" style="2" customWidth="1"/>
    <col min="7" max="7" width="1.7109375" style="2" hidden="1" customWidth="1"/>
    <col min="8" max="16384" width="9.140625" style="2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"/>
    </row>
    <row r="2" spans="1:15" x14ac:dyDescent="0.25">
      <c r="A2" s="56" t="s">
        <v>70</v>
      </c>
      <c r="B2" s="56"/>
      <c r="C2" s="56"/>
      <c r="D2" s="56"/>
      <c r="E2" s="56"/>
      <c r="F2" s="56"/>
      <c r="G2" s="5"/>
    </row>
    <row r="3" spans="1:15" ht="10.5" customHeight="1" thickBot="1" x14ac:dyDescent="0.3">
      <c r="A3" s="6"/>
      <c r="B3" s="7"/>
      <c r="C3" s="7"/>
      <c r="D3" s="8"/>
      <c r="E3" s="8"/>
      <c r="F3" s="8"/>
    </row>
    <row r="4" spans="1:15" s="15" customFormat="1" ht="53.25" customHeight="1" x14ac:dyDescent="0.25">
      <c r="A4" s="9" t="s">
        <v>1</v>
      </c>
      <c r="B4" s="10" t="s">
        <v>55</v>
      </c>
      <c r="C4" s="11" t="s">
        <v>2</v>
      </c>
      <c r="D4" s="12" t="s">
        <v>50</v>
      </c>
      <c r="E4" s="12" t="s">
        <v>56</v>
      </c>
      <c r="F4" s="13" t="s">
        <v>3</v>
      </c>
      <c r="G4" s="14" t="s">
        <v>4</v>
      </c>
    </row>
    <row r="5" spans="1:15" s="21" customFormat="1" ht="18" customHeight="1" x14ac:dyDescent="0.2">
      <c r="A5" s="4" t="s">
        <v>5</v>
      </c>
      <c r="B5" s="16" t="s">
        <v>6</v>
      </c>
      <c r="C5" s="17" t="s">
        <v>7</v>
      </c>
      <c r="D5" s="18">
        <v>4</v>
      </c>
      <c r="E5" s="18">
        <v>5</v>
      </c>
      <c r="F5" s="19" t="s">
        <v>8</v>
      </c>
      <c r="G5" s="20">
        <v>4</v>
      </c>
    </row>
    <row r="6" spans="1:15" ht="18" customHeight="1" x14ac:dyDescent="0.25">
      <c r="A6" s="4">
        <v>1</v>
      </c>
      <c r="B6" s="22" t="s">
        <v>9</v>
      </c>
      <c r="C6" s="23" t="s">
        <v>28</v>
      </c>
      <c r="D6" s="24">
        <v>8306158.7000000002</v>
      </c>
      <c r="E6" s="24">
        <f>E8+E9+E10+E11+E12+E13+E14+E15</f>
        <v>8295512.2999999989</v>
      </c>
      <c r="F6" s="25">
        <f>E6/D6*100</f>
        <v>99.87182522770722</v>
      </c>
    </row>
    <row r="7" spans="1:15" ht="18" customHeight="1" x14ac:dyDescent="0.25">
      <c r="A7" s="4"/>
      <c r="B7" s="26" t="s">
        <v>10</v>
      </c>
      <c r="C7" s="23"/>
      <c r="D7" s="27"/>
      <c r="E7" s="28"/>
      <c r="F7" s="29"/>
    </row>
    <row r="8" spans="1:15" ht="52.15" customHeight="1" x14ac:dyDescent="0.25">
      <c r="A8" s="4" t="s">
        <v>11</v>
      </c>
      <c r="B8" s="1" t="s">
        <v>53</v>
      </c>
      <c r="C8" s="23" t="s">
        <v>28</v>
      </c>
      <c r="D8" s="27">
        <v>94505.1</v>
      </c>
      <c r="E8" s="27">
        <v>84897.1</v>
      </c>
      <c r="F8" s="29">
        <f>E8/D8*100</f>
        <v>89.833352908996446</v>
      </c>
    </row>
    <row r="9" spans="1:15" ht="36" customHeight="1" x14ac:dyDescent="0.25">
      <c r="A9" s="4" t="s">
        <v>12</v>
      </c>
      <c r="B9" s="3" t="s">
        <v>45</v>
      </c>
      <c r="C9" s="23" t="s">
        <v>28</v>
      </c>
      <c r="D9" s="27">
        <v>7823717.7999999998</v>
      </c>
      <c r="E9" s="27">
        <v>7823717.7999999998</v>
      </c>
      <c r="F9" s="29">
        <f t="shared" ref="F9:F26" si="0">E9/D9*100</f>
        <v>100</v>
      </c>
    </row>
    <row r="10" spans="1:15" ht="33.75" customHeight="1" x14ac:dyDescent="0.25">
      <c r="A10" s="4" t="s">
        <v>13</v>
      </c>
      <c r="B10" s="1" t="s">
        <v>54</v>
      </c>
      <c r="C10" s="23" t="s">
        <v>28</v>
      </c>
      <c r="D10" s="27">
        <v>205000</v>
      </c>
      <c r="E10" s="30">
        <v>208238.2</v>
      </c>
      <c r="F10" s="29">
        <f t="shared" si="0"/>
        <v>101.57960975609757</v>
      </c>
      <c r="O10" s="2" t="s">
        <v>41</v>
      </c>
    </row>
    <row r="11" spans="1:15" ht="36" customHeight="1" x14ac:dyDescent="0.25">
      <c r="A11" s="4" t="s">
        <v>14</v>
      </c>
      <c r="B11" s="3" t="s">
        <v>52</v>
      </c>
      <c r="C11" s="23" t="s">
        <v>28</v>
      </c>
      <c r="D11" s="27">
        <v>65495.6</v>
      </c>
      <c r="E11" s="27">
        <v>65495.6</v>
      </c>
      <c r="F11" s="29">
        <f t="shared" si="0"/>
        <v>100</v>
      </c>
    </row>
    <row r="12" spans="1:15" ht="84.6" customHeight="1" x14ac:dyDescent="0.25">
      <c r="A12" s="4" t="s">
        <v>15</v>
      </c>
      <c r="B12" s="31" t="s">
        <v>47</v>
      </c>
      <c r="C12" s="23" t="s">
        <v>28</v>
      </c>
      <c r="D12" s="27">
        <v>4341.5</v>
      </c>
      <c r="E12" s="30">
        <v>2170.8000000000002</v>
      </c>
      <c r="F12" s="29">
        <f>E12/D12*100</f>
        <v>50.001151675688128</v>
      </c>
    </row>
    <row r="13" spans="1:15" ht="84.6" customHeight="1" x14ac:dyDescent="0.25">
      <c r="A13" s="4" t="s">
        <v>42</v>
      </c>
      <c r="B13" s="32" t="s">
        <v>57</v>
      </c>
      <c r="C13" s="23" t="s">
        <v>28</v>
      </c>
      <c r="D13" s="27">
        <v>158977.60000000001</v>
      </c>
      <c r="E13" s="27">
        <v>158977.60000000001</v>
      </c>
      <c r="F13" s="29">
        <f>E13/D13*100</f>
        <v>100</v>
      </c>
    </row>
    <row r="14" spans="1:15" ht="65.25" customHeight="1" x14ac:dyDescent="0.25">
      <c r="A14" s="4" t="s">
        <v>43</v>
      </c>
      <c r="B14" s="1" t="s">
        <v>58</v>
      </c>
      <c r="C14" s="23" t="s">
        <v>28</v>
      </c>
      <c r="D14" s="27">
        <v>63.9</v>
      </c>
      <c r="E14" s="27">
        <v>71</v>
      </c>
      <c r="F14" s="29">
        <f>E14/D14*100</f>
        <v>111.11111111111111</v>
      </c>
    </row>
    <row r="15" spans="1:15" ht="39.75" customHeight="1" x14ac:dyDescent="0.25">
      <c r="A15" s="4" t="s">
        <v>51</v>
      </c>
      <c r="B15" s="1" t="s">
        <v>46</v>
      </c>
      <c r="C15" s="23" t="s">
        <v>28</v>
      </c>
      <c r="D15" s="27">
        <v>-45942.8</v>
      </c>
      <c r="E15" s="28">
        <v>-48055.8</v>
      </c>
      <c r="F15" s="29">
        <f>E15/D15*100</f>
        <v>104.59919726268316</v>
      </c>
    </row>
    <row r="16" spans="1:15" ht="18" customHeight="1" x14ac:dyDescent="0.25">
      <c r="A16" s="4">
        <v>2</v>
      </c>
      <c r="B16" s="33" t="s">
        <v>17</v>
      </c>
      <c r="C16" s="23" t="s">
        <v>28</v>
      </c>
      <c r="D16" s="24">
        <v>8385102.5999999996</v>
      </c>
      <c r="E16" s="24">
        <v>8277553.2999999998</v>
      </c>
      <c r="F16" s="25">
        <f t="shared" si="0"/>
        <v>98.717376457623786</v>
      </c>
    </row>
    <row r="17" spans="1:13" ht="18" customHeight="1" x14ac:dyDescent="0.25">
      <c r="A17" s="4"/>
      <c r="B17" s="26" t="s">
        <v>10</v>
      </c>
      <c r="C17" s="23"/>
      <c r="D17" s="27"/>
      <c r="E17" s="27"/>
      <c r="F17" s="34"/>
    </row>
    <row r="18" spans="1:13" ht="18" customHeight="1" x14ac:dyDescent="0.25">
      <c r="A18" s="4"/>
      <c r="B18" s="26" t="s">
        <v>17</v>
      </c>
      <c r="C18" s="23"/>
      <c r="D18" s="27">
        <f>D19+D20+D21+D22+D23+D25+D26</f>
        <v>8385102.5999999987</v>
      </c>
      <c r="E18" s="27">
        <f>E19+E20+E21+E22+E23+E25</f>
        <v>8277553.2999999989</v>
      </c>
      <c r="F18" s="29">
        <f t="shared" si="0"/>
        <v>98.717376457623786</v>
      </c>
    </row>
    <row r="19" spans="1:13" ht="30" customHeight="1" x14ac:dyDescent="0.25">
      <c r="A19" s="4" t="s">
        <v>18</v>
      </c>
      <c r="B19" s="3" t="s">
        <v>61</v>
      </c>
      <c r="C19" s="23" t="s">
        <v>28</v>
      </c>
      <c r="D19" s="27">
        <v>53053.599999999999</v>
      </c>
      <c r="E19" s="27">
        <v>52925.3</v>
      </c>
      <c r="F19" s="29">
        <f t="shared" si="0"/>
        <v>99.758169096913321</v>
      </c>
    </row>
    <row r="20" spans="1:13" ht="36" customHeight="1" x14ac:dyDescent="0.25">
      <c r="A20" s="4" t="s">
        <v>19</v>
      </c>
      <c r="B20" s="3" t="s">
        <v>59</v>
      </c>
      <c r="C20" s="23" t="s">
        <v>28</v>
      </c>
      <c r="D20" s="27">
        <v>7772056.2999999998</v>
      </c>
      <c r="E20" s="27">
        <v>7772021</v>
      </c>
      <c r="F20" s="29">
        <f t="shared" si="0"/>
        <v>99.999545808745623</v>
      </c>
      <c r="M20" s="2" t="s">
        <v>41</v>
      </c>
    </row>
    <row r="21" spans="1:13" ht="25.5" customHeight="1" x14ac:dyDescent="0.25">
      <c r="A21" s="35" t="s">
        <v>60</v>
      </c>
      <c r="B21" s="1" t="s">
        <v>66</v>
      </c>
      <c r="C21" s="23" t="s">
        <v>28</v>
      </c>
      <c r="D21" s="36">
        <v>207517</v>
      </c>
      <c r="E21" s="36">
        <v>205000</v>
      </c>
      <c r="F21" s="29">
        <f t="shared" si="0"/>
        <v>98.787087322966315</v>
      </c>
    </row>
    <row r="22" spans="1:13" ht="64.5" customHeight="1" x14ac:dyDescent="0.25">
      <c r="A22" s="35" t="s">
        <v>44</v>
      </c>
      <c r="B22" s="1" t="s">
        <v>67</v>
      </c>
      <c r="C22" s="23" t="s">
        <v>28</v>
      </c>
      <c r="D22" s="36">
        <v>158977.60000000001</v>
      </c>
      <c r="E22" s="36">
        <v>158977.60000000001</v>
      </c>
      <c r="F22" s="29">
        <f t="shared" si="0"/>
        <v>100</v>
      </c>
    </row>
    <row r="23" spans="1:13" ht="65.25" customHeight="1" x14ac:dyDescent="0.25">
      <c r="A23" s="35" t="s">
        <v>62</v>
      </c>
      <c r="B23" s="1" t="s">
        <v>48</v>
      </c>
      <c r="C23" s="23" t="s">
        <v>28</v>
      </c>
      <c r="D23" s="36">
        <v>123661</v>
      </c>
      <c r="E23" s="36">
        <v>88056.1</v>
      </c>
      <c r="F23" s="29">
        <f t="shared" si="0"/>
        <v>71.20765641552309</v>
      </c>
      <c r="K23" s="55"/>
    </row>
    <row r="24" spans="1:13" ht="91.5" hidden="1" customHeight="1" x14ac:dyDescent="0.25">
      <c r="A24" s="35" t="s">
        <v>44</v>
      </c>
      <c r="B24" s="3" t="s">
        <v>49</v>
      </c>
      <c r="C24" s="23" t="s">
        <v>28</v>
      </c>
      <c r="D24" s="36"/>
      <c r="E24" s="36"/>
      <c r="F24" s="37"/>
    </row>
    <row r="25" spans="1:13" ht="67.5" customHeight="1" x14ac:dyDescent="0.25">
      <c r="A25" s="35" t="s">
        <v>63</v>
      </c>
      <c r="B25" s="1" t="s">
        <v>68</v>
      </c>
      <c r="C25" s="23" t="s">
        <v>28</v>
      </c>
      <c r="D25" s="36">
        <v>65495.6</v>
      </c>
      <c r="E25" s="36">
        <v>573.29999999999995</v>
      </c>
      <c r="F25" s="29">
        <f t="shared" si="0"/>
        <v>0.87532597609610419</v>
      </c>
    </row>
    <row r="26" spans="1:13" ht="66" customHeight="1" x14ac:dyDescent="0.25">
      <c r="A26" s="35" t="s">
        <v>64</v>
      </c>
      <c r="B26" s="1" t="s">
        <v>49</v>
      </c>
      <c r="C26" s="23" t="s">
        <v>28</v>
      </c>
      <c r="D26" s="36">
        <v>4341.5</v>
      </c>
      <c r="E26" s="36">
        <v>0</v>
      </c>
      <c r="F26" s="37">
        <f t="shared" si="0"/>
        <v>0</v>
      </c>
    </row>
    <row r="27" spans="1:13" ht="31.5" customHeight="1" x14ac:dyDescent="0.25">
      <c r="A27" s="35" t="s">
        <v>7</v>
      </c>
      <c r="B27" s="1" t="s">
        <v>20</v>
      </c>
      <c r="C27" s="38" t="s">
        <v>21</v>
      </c>
      <c r="D27" s="39">
        <v>611797</v>
      </c>
      <c r="E27" s="40" t="s">
        <v>16</v>
      </c>
      <c r="F27" s="41" t="s">
        <v>16</v>
      </c>
      <c r="G27" s="42"/>
    </row>
    <row r="28" spans="1:13" ht="20.25" customHeight="1" x14ac:dyDescent="0.25">
      <c r="A28" s="4" t="s">
        <v>22</v>
      </c>
      <c r="B28" s="3" t="s">
        <v>23</v>
      </c>
      <c r="C28" s="43" t="s">
        <v>24</v>
      </c>
      <c r="D28" s="44" t="s">
        <v>16</v>
      </c>
      <c r="E28" s="44">
        <v>2</v>
      </c>
      <c r="F28" s="45" t="s">
        <v>16</v>
      </c>
      <c r="G28" s="42"/>
    </row>
    <row r="29" spans="1:13" ht="33.75" customHeight="1" x14ac:dyDescent="0.25">
      <c r="A29" s="4" t="s">
        <v>25</v>
      </c>
      <c r="B29" s="3" t="s">
        <v>26</v>
      </c>
      <c r="C29" s="43" t="s">
        <v>24</v>
      </c>
      <c r="D29" s="44" t="s">
        <v>16</v>
      </c>
      <c r="E29" s="44">
        <v>68</v>
      </c>
      <c r="F29" s="45" t="s">
        <v>16</v>
      </c>
      <c r="G29" s="42"/>
    </row>
    <row r="30" spans="1:13" ht="32.25" customHeight="1" x14ac:dyDescent="0.25">
      <c r="A30" s="4" t="s">
        <v>27</v>
      </c>
      <c r="B30" s="3" t="s">
        <v>65</v>
      </c>
      <c r="C30" s="17" t="s">
        <v>28</v>
      </c>
      <c r="D30" s="46">
        <v>7770664.2000000002</v>
      </c>
      <c r="E30" s="46">
        <v>7770628.9000000004</v>
      </c>
      <c r="F30" s="47">
        <f>E30/D30*100</f>
        <v>99.999545727378106</v>
      </c>
      <c r="G30" s="42"/>
    </row>
    <row r="31" spans="1:13" ht="18" customHeight="1" x14ac:dyDescent="0.25">
      <c r="A31" s="4" t="s">
        <v>29</v>
      </c>
      <c r="B31" s="3" t="s">
        <v>30</v>
      </c>
      <c r="C31" s="43" t="s">
        <v>31</v>
      </c>
      <c r="D31" s="46">
        <v>12701.4</v>
      </c>
      <c r="E31" s="46">
        <v>12701.3</v>
      </c>
      <c r="F31" s="47">
        <f>E31/D31*100</f>
        <v>99.999212685215795</v>
      </c>
      <c r="G31" s="42"/>
    </row>
    <row r="32" spans="1:13" ht="18" customHeight="1" x14ac:dyDescent="0.25">
      <c r="A32" s="4" t="s">
        <v>32</v>
      </c>
      <c r="B32" s="3" t="s">
        <v>33</v>
      </c>
      <c r="C32" s="43" t="s">
        <v>21</v>
      </c>
      <c r="D32" s="44" t="s">
        <v>16</v>
      </c>
      <c r="E32" s="48">
        <v>658</v>
      </c>
      <c r="F32" s="45" t="s">
        <v>16</v>
      </c>
      <c r="G32" s="42"/>
    </row>
    <row r="33" spans="1:7" ht="18" customHeight="1" x14ac:dyDescent="0.25">
      <c r="A33" s="4"/>
      <c r="B33" s="49" t="s">
        <v>10</v>
      </c>
      <c r="C33" s="43"/>
      <c r="D33" s="44"/>
      <c r="E33" s="48"/>
      <c r="F33" s="45"/>
      <c r="G33" s="42"/>
    </row>
    <row r="34" spans="1:7" ht="18" customHeight="1" x14ac:dyDescent="0.25">
      <c r="A34" s="4" t="s">
        <v>34</v>
      </c>
      <c r="B34" s="50" t="s">
        <v>35</v>
      </c>
      <c r="C34" s="43" t="s">
        <v>21</v>
      </c>
      <c r="D34" s="44" t="s">
        <v>16</v>
      </c>
      <c r="E34" s="48">
        <v>16</v>
      </c>
      <c r="F34" s="45" t="s">
        <v>16</v>
      </c>
      <c r="G34" s="42"/>
    </row>
    <row r="35" spans="1:7" ht="18" customHeight="1" x14ac:dyDescent="0.25">
      <c r="A35" s="4" t="s">
        <v>36</v>
      </c>
      <c r="B35" s="49" t="s">
        <v>37</v>
      </c>
      <c r="C35" s="43" t="s">
        <v>21</v>
      </c>
      <c r="D35" s="44" t="s">
        <v>16</v>
      </c>
      <c r="E35" s="48">
        <v>8</v>
      </c>
      <c r="F35" s="45" t="s">
        <v>16</v>
      </c>
      <c r="G35" s="42"/>
    </row>
    <row r="36" spans="1:7" ht="18" customHeight="1" x14ac:dyDescent="0.25">
      <c r="A36" s="4" t="s">
        <v>38</v>
      </c>
      <c r="B36" s="3" t="s">
        <v>69</v>
      </c>
      <c r="C36" s="43" t="s">
        <v>21</v>
      </c>
      <c r="D36" s="44" t="s">
        <v>16</v>
      </c>
      <c r="E36" s="48">
        <v>642</v>
      </c>
      <c r="F36" s="45" t="s">
        <v>16</v>
      </c>
      <c r="G36" s="42"/>
    </row>
    <row r="37" spans="1:7" ht="18" customHeight="1" x14ac:dyDescent="0.25">
      <c r="A37" s="4" t="s">
        <v>39</v>
      </c>
      <c r="B37" s="3" t="s">
        <v>40</v>
      </c>
      <c r="C37" s="43" t="s">
        <v>21</v>
      </c>
      <c r="D37" s="44" t="s">
        <v>16</v>
      </c>
      <c r="E37" s="44">
        <v>0</v>
      </c>
      <c r="F37" s="45" t="s">
        <v>16</v>
      </c>
      <c r="G37" s="42"/>
    </row>
    <row r="38" spans="1:7" x14ac:dyDescent="0.25">
      <c r="B38" s="52"/>
      <c r="C38" s="52"/>
      <c r="D38" s="53"/>
      <c r="E38" s="53"/>
      <c r="F38" s="53"/>
    </row>
    <row r="39" spans="1:7" ht="39.75" customHeight="1" x14ac:dyDescent="0.25">
      <c r="B39" s="57"/>
      <c r="C39" s="58"/>
      <c r="D39" s="58"/>
      <c r="E39" s="58"/>
      <c r="F39" s="58"/>
    </row>
  </sheetData>
  <mergeCells count="3">
    <mergeCell ref="A1:F1"/>
    <mergeCell ref="A2:F2"/>
    <mergeCell ref="B39:F39"/>
  </mergeCells>
  <pageMargins left="0.39370078740157483" right="0" top="0.19685039370078741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01.01.2021</vt:lpstr>
      <vt:lpstr>Лист1</vt:lpstr>
      <vt:lpstr>'на 01.01.2021'!Заголовки_для_печати</vt:lpstr>
      <vt:lpstr>'на 01.01.2021'!Область_печати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2021-03-22T05:27:24Z</dcterms:modified>
</cp:coreProperties>
</file>