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01.07.2021" sheetId="1" r:id="rId1"/>
  </sheets>
  <calcPr calcId="145621"/>
</workbook>
</file>

<file path=xl/calcChain.xml><?xml version="1.0" encoding="utf-8"?>
<calcChain xmlns="http://schemas.openxmlformats.org/spreadsheetml/2006/main">
  <c r="F25" i="1" l="1"/>
  <c r="E25" i="1"/>
  <c r="D25" i="1"/>
  <c r="I24" i="1"/>
  <c r="H24" i="1"/>
  <c r="G24" i="1" s="1"/>
  <c r="D24" i="1"/>
  <c r="I23" i="1"/>
  <c r="H23" i="1"/>
  <c r="G23" i="1" s="1"/>
  <c r="D23" i="1"/>
  <c r="I22" i="1"/>
  <c r="H22" i="1"/>
  <c r="G22" i="1"/>
  <c r="D22" i="1"/>
  <c r="I21" i="1"/>
  <c r="H21" i="1"/>
  <c r="G21" i="1"/>
  <c r="D21" i="1"/>
  <c r="I20" i="1"/>
  <c r="H20" i="1"/>
  <c r="G20" i="1" s="1"/>
  <c r="D20" i="1"/>
  <c r="I19" i="1"/>
  <c r="H19" i="1"/>
  <c r="G19" i="1" s="1"/>
  <c r="D19" i="1"/>
  <c r="I18" i="1"/>
  <c r="H18" i="1"/>
  <c r="G18" i="1"/>
  <c r="D18" i="1"/>
  <c r="I17" i="1"/>
  <c r="H17" i="1"/>
  <c r="G17" i="1"/>
  <c r="D17" i="1"/>
  <c r="I16" i="1"/>
  <c r="H16" i="1"/>
  <c r="G16" i="1" s="1"/>
  <c r="D16" i="1"/>
  <c r="I15" i="1"/>
  <c r="H15" i="1"/>
  <c r="G15" i="1" s="1"/>
  <c r="D15" i="1"/>
  <c r="I14" i="1"/>
  <c r="H14" i="1"/>
  <c r="G14" i="1"/>
  <c r="D14" i="1"/>
  <c r="I13" i="1"/>
  <c r="H13" i="1"/>
  <c r="G13" i="1"/>
  <c r="D13" i="1"/>
  <c r="I12" i="1"/>
  <c r="H12" i="1"/>
  <c r="G12" i="1" s="1"/>
  <c r="D12" i="1"/>
  <c r="I11" i="1"/>
  <c r="H11" i="1"/>
  <c r="G11" i="1" s="1"/>
  <c r="D11" i="1"/>
  <c r="I10" i="1"/>
  <c r="H10" i="1"/>
  <c r="G10" i="1"/>
  <c r="D10" i="1"/>
  <c r="I9" i="1"/>
  <c r="H9" i="1"/>
  <c r="G9" i="1"/>
  <c r="D9" i="1"/>
  <c r="I8" i="1"/>
  <c r="H8" i="1"/>
  <c r="H25" i="1" s="1"/>
  <c r="D8" i="1"/>
  <c r="I7" i="1"/>
  <c r="H7" i="1"/>
  <c r="G7" i="1" s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I6" i="1"/>
  <c r="I25" i="1" s="1"/>
  <c r="H6" i="1"/>
  <c r="G6" i="1"/>
  <c r="D6" i="1"/>
  <c r="G25" i="1" l="1"/>
  <c r="G8" i="1"/>
</calcChain>
</file>

<file path=xl/sharedStrings.xml><?xml version="1.0" encoding="utf-8"?>
<sst xmlns="http://schemas.openxmlformats.org/spreadsheetml/2006/main" count="33" uniqueCount="30">
  <si>
    <r>
      <t xml:space="preserve">Расчёт финансирования по подушевому нормативу </t>
    </r>
    <r>
      <rPr>
        <b/>
        <sz val="12"/>
        <color theme="1"/>
        <rFont val="Times New Roman"/>
        <family val="1"/>
        <charset val="204"/>
      </rPr>
      <t>на ИЮЛЬ 2021 года</t>
    </r>
    <r>
      <rPr>
        <sz val="12"/>
        <color theme="1"/>
        <rFont val="Times New Roman"/>
        <family val="1"/>
        <charset val="204"/>
      </rPr>
      <t xml:space="preserve"> в связи с изменением численности прикреплённого населения по состоянию на 01.07.2021 </t>
    </r>
  </si>
  <si>
    <t>№ п/п</t>
  </si>
  <si>
    <t>Наименование медицинской организации</t>
  </si>
  <si>
    <t>Фактический дифференцированный подушевой норматив в месяц, руб.</t>
  </si>
  <si>
    <t xml:space="preserve">Количество  прикрепленных застрахованных лиц на 01.07.2021 </t>
  </si>
  <si>
    <t>ВСЕГО:</t>
  </si>
  <si>
    <t>НФ АО "СК "СОГАЗ-Мед"</t>
  </si>
  <si>
    <t>НФ ООО "АльфаСтрахование-ОМС</t>
  </si>
  <si>
    <t>ГОБУЗ "ЦГКБ"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</si>
  <si>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</si>
  <si>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</si>
  <si>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</si>
  <si>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</si>
  <si>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</si>
  <si>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</si>
  <si>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</si>
  <si>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</si>
  <si>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</si>
  <si>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</si>
  <si>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</si>
  <si>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</si>
  <si>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</si>
  <si>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</si>
  <si>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</si>
  <si>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</si>
  <si>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</si>
  <si>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</si>
  <si>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ИТОГО:</t>
  </si>
  <si>
    <t>х</t>
  </si>
  <si>
    <t>Финансирование по подушевому нормативу с 01.07.2021 на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</si>
</sst>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0" fillId="0" borderId="0" xfId="0" applyBorder="1"/>
    <xf numFmtId="0" fontId="2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zoomScaleNormal="100" workbookViewId="0">
      <selection activeCell="J6" sqref="J6"/>
    </sheetView>
  </sheetViews>
  <sheetFormatPr defaultRowHeight="15" x14ac:dyDescent="0.25"/>
  <cols>
    <col min="1" max="1" width="6.140625" customWidth="1"/>
    <col min="2" max="2" width="33.85546875" customWidth="1"/>
    <col min="3" max="3" width="24.140625" customWidth="1"/>
    <col min="4" max="4" width="11" customWidth="1"/>
    <col min="5" max="5" width="15.42578125" customWidth="1"/>
    <col min="6" max="6" width="22.85546875" customWidth="1"/>
    <col min="7" max="7" width="13.140625" customWidth="1"/>
    <col min="8" max="8" width="15.5703125" customWidth="1"/>
    <col min="9" max="9" width="22.85546875" customWidth="1"/>
    <col min="10" max="10" width="19.85546875" customWidth="1"/>
    <col min="11" max="11" width="21.28515625" customWidth="1"/>
    <col min="12" max="12" width="22.5703125" customWidth="1"/>
  </cols>
  <sheetData>
    <row r="2" spans="1:12" ht="36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</row>
    <row r="4" spans="1:12" ht="42.75" customHeight="1" x14ac:dyDescent="0.25">
      <c r="A4" s="20" t="s">
        <v>1</v>
      </c>
      <c r="B4" s="20" t="s">
        <v>2</v>
      </c>
      <c r="C4" s="22" t="s">
        <v>3</v>
      </c>
      <c r="D4" s="24" t="s">
        <v>4</v>
      </c>
      <c r="E4" s="24"/>
      <c r="F4" s="24"/>
      <c r="G4" s="24" t="s">
        <v>29</v>
      </c>
      <c r="H4" s="24"/>
      <c r="I4" s="24"/>
    </row>
    <row r="5" spans="1:12" ht="47.25" x14ac:dyDescent="0.25">
      <c r="A5" s="21"/>
      <c r="B5" s="21"/>
      <c r="C5" s="23"/>
      <c r="D5" s="2" t="s">
        <v>5</v>
      </c>
      <c r="E5" s="3" t="s">
        <v>6</v>
      </c>
      <c r="F5" s="3" t="s">
        <v>7</v>
      </c>
      <c r="G5" s="2" t="s">
        <v>5</v>
      </c>
      <c r="H5" s="3" t="s">
        <v>6</v>
      </c>
      <c r="I5" s="4" t="s">
        <v>7</v>
      </c>
    </row>
    <row r="6" spans="1:12" ht="15.75" x14ac:dyDescent="0.25">
      <c r="A6" s="5">
        <v>1</v>
      </c>
      <c r="B6" s="6" t="s">
        <v>8</v>
      </c>
      <c r="C6" s="7">
        <v>173.42</v>
      </c>
      <c r="D6" s="8">
        <f>E6+F6</f>
        <v>201610</v>
      </c>
      <c r="E6" s="8">
        <v>74217</v>
      </c>
      <c r="F6" s="8">
        <v>127393</v>
      </c>
      <c r="G6" s="9">
        <f>H6+I6</f>
        <v>34963206.199999996</v>
      </c>
      <c r="H6" s="9">
        <f>C6*E6</f>
        <v>12870712.139999999</v>
      </c>
      <c r="I6" s="9">
        <f>C6*F6</f>
        <v>22092494.059999999</v>
      </c>
      <c r="J6" s="10"/>
      <c r="K6" s="10"/>
      <c r="L6" s="10"/>
    </row>
    <row r="7" spans="1:12" ht="15.75" x14ac:dyDescent="0.25">
      <c r="A7" s="5">
        <f t="shared" ref="A7:A23" si="0">1+A6</f>
        <v>2</v>
      </c>
      <c r="B7" s="6" t="s">
        <v>9</v>
      </c>
      <c r="C7" s="7">
        <v>172.51</v>
      </c>
      <c r="D7" s="8">
        <f t="shared" ref="D7:D25" si="1">E7+F7</f>
        <v>20053</v>
      </c>
      <c r="E7" s="8">
        <v>8901</v>
      </c>
      <c r="F7" s="8">
        <v>11152</v>
      </c>
      <c r="G7" s="9">
        <f t="shared" ref="G7:G24" si="2">H7+I7</f>
        <v>3459343.03</v>
      </c>
      <c r="H7" s="9">
        <f t="shared" ref="H7:H24" si="3">C7*E7</f>
        <v>1535511.51</v>
      </c>
      <c r="I7" s="9">
        <f t="shared" ref="I7:I24" si="4">C7*F7</f>
        <v>1923831.5199999998</v>
      </c>
      <c r="J7" s="10"/>
      <c r="K7" s="10"/>
      <c r="L7" s="10"/>
    </row>
    <row r="8" spans="1:12" ht="15.75" x14ac:dyDescent="0.25">
      <c r="A8" s="5">
        <f t="shared" si="0"/>
        <v>3</v>
      </c>
      <c r="B8" s="6" t="s">
        <v>10</v>
      </c>
      <c r="C8" s="7">
        <v>182.41</v>
      </c>
      <c r="D8" s="8">
        <f t="shared" si="1"/>
        <v>9109</v>
      </c>
      <c r="E8" s="8">
        <v>3153</v>
      </c>
      <c r="F8" s="8">
        <v>5956</v>
      </c>
      <c r="G8" s="9">
        <f t="shared" si="2"/>
        <v>1661572.69</v>
      </c>
      <c r="H8" s="9">
        <f>C8*E8</f>
        <v>575138.73</v>
      </c>
      <c r="I8" s="9">
        <f t="shared" si="4"/>
        <v>1086433.96</v>
      </c>
      <c r="J8" s="10"/>
      <c r="K8" s="10"/>
      <c r="L8" s="10"/>
    </row>
    <row r="9" spans="1:12" ht="15.75" x14ac:dyDescent="0.25">
      <c r="A9" s="5">
        <f t="shared" si="0"/>
        <v>4</v>
      </c>
      <c r="B9" s="6" t="s">
        <v>11</v>
      </c>
      <c r="C9" s="7">
        <v>178.74</v>
      </c>
      <c r="D9" s="8">
        <f t="shared" si="1"/>
        <v>6741</v>
      </c>
      <c r="E9" s="8">
        <v>397</v>
      </c>
      <c r="F9" s="8">
        <v>6344</v>
      </c>
      <c r="G9" s="9">
        <f t="shared" si="2"/>
        <v>1204886.3400000001</v>
      </c>
      <c r="H9" s="9">
        <f t="shared" si="3"/>
        <v>70959.78</v>
      </c>
      <c r="I9" s="9">
        <f t="shared" si="4"/>
        <v>1133926.56</v>
      </c>
      <c r="J9" s="10"/>
      <c r="K9" s="10"/>
      <c r="L9" s="10"/>
    </row>
    <row r="10" spans="1:12" ht="15.75" x14ac:dyDescent="0.25">
      <c r="A10" s="5">
        <f t="shared" si="0"/>
        <v>5</v>
      </c>
      <c r="B10" s="6" t="s">
        <v>12</v>
      </c>
      <c r="C10" s="7">
        <v>179.32</v>
      </c>
      <c r="D10" s="8">
        <f t="shared" si="1"/>
        <v>10970</v>
      </c>
      <c r="E10" s="8">
        <v>4582</v>
      </c>
      <c r="F10" s="8">
        <v>6388</v>
      </c>
      <c r="G10" s="9">
        <f t="shared" si="2"/>
        <v>1967140.4</v>
      </c>
      <c r="H10" s="9">
        <f t="shared" si="3"/>
        <v>821644.24</v>
      </c>
      <c r="I10" s="9">
        <f t="shared" si="4"/>
        <v>1145496.1599999999</v>
      </c>
      <c r="J10" s="10"/>
      <c r="K10" s="10"/>
      <c r="L10" s="10"/>
    </row>
    <row r="11" spans="1:12" ht="15.75" x14ac:dyDescent="0.25">
      <c r="A11" s="5">
        <f t="shared" si="0"/>
        <v>6</v>
      </c>
      <c r="B11" s="6" t="s">
        <v>13</v>
      </c>
      <c r="C11" s="7">
        <v>179.93</v>
      </c>
      <c r="D11" s="8">
        <f t="shared" si="1"/>
        <v>13084</v>
      </c>
      <c r="E11" s="8">
        <v>5723</v>
      </c>
      <c r="F11" s="8">
        <v>7361</v>
      </c>
      <c r="G11" s="9">
        <f t="shared" si="2"/>
        <v>2354204.12</v>
      </c>
      <c r="H11" s="9">
        <f t="shared" si="3"/>
        <v>1029739.39</v>
      </c>
      <c r="I11" s="9">
        <f t="shared" si="4"/>
        <v>1324464.73</v>
      </c>
      <c r="J11" s="10"/>
      <c r="K11" s="10"/>
      <c r="L11" s="10"/>
    </row>
    <row r="12" spans="1:12" ht="15.75" x14ac:dyDescent="0.25">
      <c r="A12" s="5">
        <f t="shared" si="0"/>
        <v>7</v>
      </c>
      <c r="B12" s="6" t="s">
        <v>14</v>
      </c>
      <c r="C12" s="7">
        <v>179.14</v>
      </c>
      <c r="D12" s="8">
        <f t="shared" si="1"/>
        <v>2870</v>
      </c>
      <c r="E12" s="8">
        <v>225</v>
      </c>
      <c r="F12" s="8">
        <v>2645</v>
      </c>
      <c r="G12" s="9">
        <f t="shared" si="2"/>
        <v>514131.8</v>
      </c>
      <c r="H12" s="9">
        <f t="shared" si="3"/>
        <v>40306.5</v>
      </c>
      <c r="I12" s="9">
        <f t="shared" si="4"/>
        <v>473825.3</v>
      </c>
      <c r="J12" s="10"/>
      <c r="K12" s="10"/>
      <c r="L12" s="10"/>
    </row>
    <row r="13" spans="1:12" ht="15.75" x14ac:dyDescent="0.25">
      <c r="A13" s="5">
        <f t="shared" si="0"/>
        <v>8</v>
      </c>
      <c r="B13" s="6" t="s">
        <v>15</v>
      </c>
      <c r="C13" s="7">
        <v>182.66</v>
      </c>
      <c r="D13" s="8">
        <f t="shared" si="1"/>
        <v>20981</v>
      </c>
      <c r="E13" s="8">
        <v>11784</v>
      </c>
      <c r="F13" s="8">
        <v>9197</v>
      </c>
      <c r="G13" s="9">
        <f t="shared" si="2"/>
        <v>3832389.46</v>
      </c>
      <c r="H13" s="9">
        <f t="shared" si="3"/>
        <v>2152465.44</v>
      </c>
      <c r="I13" s="9">
        <f t="shared" si="4"/>
        <v>1679924.02</v>
      </c>
      <c r="J13" s="10"/>
      <c r="K13" s="10"/>
      <c r="L13" s="10"/>
    </row>
    <row r="14" spans="1:12" ht="15.75" x14ac:dyDescent="0.25">
      <c r="A14" s="5">
        <f t="shared" si="0"/>
        <v>9</v>
      </c>
      <c r="B14" s="6" t="s">
        <v>16</v>
      </c>
      <c r="C14" s="7">
        <v>181.54</v>
      </c>
      <c r="D14" s="8">
        <f t="shared" si="1"/>
        <v>17031</v>
      </c>
      <c r="E14" s="8">
        <v>9312</v>
      </c>
      <c r="F14" s="8">
        <v>7719</v>
      </c>
      <c r="G14" s="9">
        <f t="shared" si="2"/>
        <v>3091807.74</v>
      </c>
      <c r="H14" s="9">
        <f t="shared" si="3"/>
        <v>1690500.48</v>
      </c>
      <c r="I14" s="9">
        <f>C14*F14</f>
        <v>1401307.26</v>
      </c>
      <c r="J14" s="10"/>
      <c r="K14" s="10"/>
      <c r="L14" s="10"/>
    </row>
    <row r="15" spans="1:12" ht="15.75" x14ac:dyDescent="0.25">
      <c r="A15" s="5">
        <f t="shared" si="0"/>
        <v>10</v>
      </c>
      <c r="B15" s="6" t="s">
        <v>17</v>
      </c>
      <c r="C15" s="7">
        <v>181.66</v>
      </c>
      <c r="D15" s="8">
        <f t="shared" si="1"/>
        <v>10029</v>
      </c>
      <c r="E15" s="8">
        <v>4237</v>
      </c>
      <c r="F15" s="8">
        <v>5792</v>
      </c>
      <c r="G15" s="9">
        <f t="shared" si="2"/>
        <v>1821868.1400000001</v>
      </c>
      <c r="H15" s="9">
        <f t="shared" si="3"/>
        <v>769693.42</v>
      </c>
      <c r="I15" s="9">
        <f t="shared" si="4"/>
        <v>1052174.72</v>
      </c>
      <c r="J15" s="10"/>
      <c r="K15" s="10"/>
      <c r="L15" s="10"/>
    </row>
    <row r="16" spans="1:12" ht="15.75" x14ac:dyDescent="0.25">
      <c r="A16" s="5">
        <f t="shared" si="0"/>
        <v>11</v>
      </c>
      <c r="B16" s="6" t="s">
        <v>18</v>
      </c>
      <c r="C16" s="7">
        <v>180.1</v>
      </c>
      <c r="D16" s="8">
        <f t="shared" si="1"/>
        <v>10277</v>
      </c>
      <c r="E16" s="8">
        <v>247</v>
      </c>
      <c r="F16" s="8">
        <v>10030</v>
      </c>
      <c r="G16" s="9">
        <f t="shared" si="2"/>
        <v>1850887.7</v>
      </c>
      <c r="H16" s="9">
        <f t="shared" si="3"/>
        <v>44484.7</v>
      </c>
      <c r="I16" s="9">
        <f t="shared" si="4"/>
        <v>1806403</v>
      </c>
      <c r="J16" s="10"/>
      <c r="K16" s="10"/>
      <c r="L16" s="10"/>
    </row>
    <row r="17" spans="1:12" ht="15.75" x14ac:dyDescent="0.25">
      <c r="A17" s="5">
        <f t="shared" si="0"/>
        <v>12</v>
      </c>
      <c r="B17" s="6" t="s">
        <v>19</v>
      </c>
      <c r="C17" s="7">
        <v>190.99</v>
      </c>
      <c r="D17" s="8">
        <f t="shared" si="1"/>
        <v>18495</v>
      </c>
      <c r="E17" s="8">
        <v>8781</v>
      </c>
      <c r="F17" s="8">
        <v>9714</v>
      </c>
      <c r="G17" s="9">
        <f t="shared" si="2"/>
        <v>3532360.0500000003</v>
      </c>
      <c r="H17" s="9">
        <f t="shared" si="3"/>
        <v>1677083.1900000002</v>
      </c>
      <c r="I17" s="9">
        <f t="shared" si="4"/>
        <v>1855276.86</v>
      </c>
      <c r="J17" s="10"/>
      <c r="K17" s="10"/>
      <c r="L17" s="10"/>
    </row>
    <row r="18" spans="1:12" ht="15.75" x14ac:dyDescent="0.25">
      <c r="A18" s="5">
        <f t="shared" si="0"/>
        <v>13</v>
      </c>
      <c r="B18" s="6" t="s">
        <v>20</v>
      </c>
      <c r="C18" s="7">
        <v>178.43</v>
      </c>
      <c r="D18" s="8">
        <f t="shared" si="1"/>
        <v>8045</v>
      </c>
      <c r="E18" s="8">
        <v>767</v>
      </c>
      <c r="F18" s="8">
        <v>7278</v>
      </c>
      <c r="G18" s="9">
        <f t="shared" si="2"/>
        <v>1435469.35</v>
      </c>
      <c r="H18" s="9">
        <f t="shared" si="3"/>
        <v>136855.81</v>
      </c>
      <c r="I18" s="9">
        <f t="shared" si="4"/>
        <v>1298613.54</v>
      </c>
      <c r="J18" s="10"/>
      <c r="K18" s="10"/>
      <c r="L18" s="10"/>
    </row>
    <row r="19" spans="1:12" ht="15.75" customHeight="1" x14ac:dyDescent="0.25">
      <c r="A19" s="5">
        <f t="shared" si="0"/>
        <v>14</v>
      </c>
      <c r="B19" s="6" t="s">
        <v>21</v>
      </c>
      <c r="C19" s="7">
        <v>177.45</v>
      </c>
      <c r="D19" s="8">
        <f t="shared" si="1"/>
        <v>6440</v>
      </c>
      <c r="E19" s="8">
        <v>1433</v>
      </c>
      <c r="F19" s="8">
        <v>5007</v>
      </c>
      <c r="G19" s="9">
        <f t="shared" si="2"/>
        <v>1142778</v>
      </c>
      <c r="H19" s="9">
        <f t="shared" si="3"/>
        <v>254285.84999999998</v>
      </c>
      <c r="I19" s="9">
        <f t="shared" si="4"/>
        <v>888492.14999999991</v>
      </c>
      <c r="J19" s="10"/>
      <c r="K19" s="10"/>
      <c r="L19" s="10"/>
    </row>
    <row r="20" spans="1:12" ht="15.75" x14ac:dyDescent="0.25">
      <c r="A20" s="5">
        <f t="shared" si="0"/>
        <v>15</v>
      </c>
      <c r="B20" s="6" t="s">
        <v>22</v>
      </c>
      <c r="C20" s="7">
        <v>157.43</v>
      </c>
      <c r="D20" s="8">
        <f t="shared" si="1"/>
        <v>51687</v>
      </c>
      <c r="E20" s="8">
        <v>14744</v>
      </c>
      <c r="F20" s="8">
        <v>36943</v>
      </c>
      <c r="G20" s="9">
        <f t="shared" si="2"/>
        <v>8137084.4100000001</v>
      </c>
      <c r="H20" s="9">
        <f t="shared" si="3"/>
        <v>2321147.92</v>
      </c>
      <c r="I20" s="9">
        <f t="shared" si="4"/>
        <v>5815936.4900000002</v>
      </c>
      <c r="J20" s="10"/>
      <c r="K20" s="10"/>
      <c r="L20" s="10"/>
    </row>
    <row r="21" spans="1:12" ht="15.75" x14ac:dyDescent="0.25">
      <c r="A21" s="5">
        <f t="shared" si="0"/>
        <v>16</v>
      </c>
      <c r="B21" s="6" t="s">
        <v>23</v>
      </c>
      <c r="C21" s="7">
        <v>173.24</v>
      </c>
      <c r="D21" s="8">
        <f t="shared" si="1"/>
        <v>49172</v>
      </c>
      <c r="E21" s="8">
        <v>16148</v>
      </c>
      <c r="F21" s="8">
        <v>33024</v>
      </c>
      <c r="G21" s="9">
        <f t="shared" si="2"/>
        <v>8518557.2800000012</v>
      </c>
      <c r="H21" s="9">
        <f t="shared" si="3"/>
        <v>2797479.52</v>
      </c>
      <c r="I21" s="9">
        <f t="shared" si="4"/>
        <v>5721077.7600000007</v>
      </c>
      <c r="J21" s="10"/>
      <c r="K21" s="10"/>
      <c r="L21" s="10"/>
    </row>
    <row r="22" spans="1:12" ht="29.25" customHeight="1" x14ac:dyDescent="0.25">
      <c r="A22" s="11">
        <f t="shared" si="0"/>
        <v>17</v>
      </c>
      <c r="B22" s="6" t="s">
        <v>24</v>
      </c>
      <c r="C22" s="7">
        <v>147.26</v>
      </c>
      <c r="D22" s="8">
        <f t="shared" si="1"/>
        <v>24926</v>
      </c>
      <c r="E22" s="8">
        <v>10187</v>
      </c>
      <c r="F22" s="8">
        <v>14739</v>
      </c>
      <c r="G22" s="9">
        <f t="shared" si="2"/>
        <v>3670602.76</v>
      </c>
      <c r="H22" s="9">
        <f t="shared" si="3"/>
        <v>1500137.6199999999</v>
      </c>
      <c r="I22" s="9">
        <f t="shared" si="4"/>
        <v>2170465.1399999997</v>
      </c>
      <c r="J22" s="10"/>
      <c r="K22" s="10"/>
      <c r="L22" s="10"/>
    </row>
    <row r="23" spans="1:12" ht="15.75" x14ac:dyDescent="0.25">
      <c r="A23" s="5">
        <f t="shared" si="0"/>
        <v>18</v>
      </c>
      <c r="B23" s="6" t="s">
        <v>25</v>
      </c>
      <c r="C23" s="7">
        <v>171.61</v>
      </c>
      <c r="D23" s="8">
        <f t="shared" si="1"/>
        <v>61417</v>
      </c>
      <c r="E23" s="8">
        <v>15746</v>
      </c>
      <c r="F23" s="8">
        <v>45671</v>
      </c>
      <c r="G23" s="9">
        <f t="shared" si="2"/>
        <v>10539771.370000001</v>
      </c>
      <c r="H23" s="9">
        <f t="shared" si="3"/>
        <v>2702171.06</v>
      </c>
      <c r="I23" s="9">
        <f t="shared" si="4"/>
        <v>7837600.3100000005</v>
      </c>
      <c r="J23" s="10"/>
      <c r="K23" s="10"/>
      <c r="L23" s="10"/>
    </row>
    <row r="24" spans="1:12" ht="15.75" x14ac:dyDescent="0.25">
      <c r="A24" s="5">
        <v>19</v>
      </c>
      <c r="B24" s="6" t="s">
        <v>26</v>
      </c>
      <c r="C24" s="7">
        <v>178.92</v>
      </c>
      <c r="D24" s="8">
        <f>E24+F24</f>
        <v>6916</v>
      </c>
      <c r="E24" s="8">
        <v>4033</v>
      </c>
      <c r="F24" s="8">
        <v>2883</v>
      </c>
      <c r="G24" s="9">
        <f t="shared" si="2"/>
        <v>1237410.72</v>
      </c>
      <c r="H24" s="9">
        <f t="shared" si="3"/>
        <v>721584.36</v>
      </c>
      <c r="I24" s="9">
        <f t="shared" si="4"/>
        <v>515826.36</v>
      </c>
      <c r="J24" s="10"/>
      <c r="K24" s="10"/>
      <c r="L24" s="10"/>
    </row>
    <row r="25" spans="1:12" ht="15.75" x14ac:dyDescent="0.25">
      <c r="A25" s="12"/>
      <c r="B25" s="13" t="s">
        <v>27</v>
      </c>
      <c r="C25" s="14" t="s">
        <v>28</v>
      </c>
      <c r="D25" s="15">
        <f t="shared" si="1"/>
        <v>549853</v>
      </c>
      <c r="E25" s="15">
        <f>SUM(E6:E24)</f>
        <v>194617</v>
      </c>
      <c r="F25" s="15">
        <f>SUM(F6:F24)</f>
        <v>355236</v>
      </c>
      <c r="G25" s="16">
        <f>H25+I25</f>
        <v>94935471.560000002</v>
      </c>
      <c r="H25" s="16">
        <f>SUM(H6:H24)</f>
        <v>33711901.660000004</v>
      </c>
      <c r="I25" s="16">
        <f>SUM(I6:I24)</f>
        <v>61223569.899999999</v>
      </c>
      <c r="J25" s="17"/>
      <c r="K25" s="17"/>
      <c r="L25" s="17"/>
    </row>
    <row r="26" spans="1:12" x14ac:dyDescent="0.25">
      <c r="J26" s="18"/>
      <c r="K26" s="18"/>
      <c r="L26" s="18"/>
    </row>
  </sheetData>
  <mergeCells count="6">
    <mergeCell ref="A2:I2"/>
    <mergeCell ref="A4:A5"/>
    <mergeCell ref="B4:B5"/>
    <mergeCell ref="C4:C5"/>
    <mergeCell ref="D4:F4"/>
    <mergeCell ref="G4:I4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Ирина В. Рогачева</cp:lastModifiedBy>
  <cp:lastPrinted>2021-07-07T05:26:49Z</cp:lastPrinted>
  <dcterms:created xsi:type="dcterms:W3CDTF">2021-07-06T13:28:33Z</dcterms:created>
  <dcterms:modified xsi:type="dcterms:W3CDTF">2021-07-07T06:08:44Z</dcterms:modified>
</cp:coreProperties>
</file>